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 activeTab="1"/>
  </bookViews>
  <sheets>
    <sheet name="RCIVA-1" sheetId="1" r:id="rId1"/>
    <sheet name="RCIVA-1 CON INCR" sheetId="2" r:id="rId2"/>
  </sheets>
  <calcPr calcId="124519"/>
</workbook>
</file>

<file path=xl/calcChain.xml><?xml version="1.0" encoding="utf-8"?>
<calcChain xmlns="http://schemas.openxmlformats.org/spreadsheetml/2006/main">
  <c r="D12" i="2"/>
  <c r="D21"/>
  <c r="D20"/>
  <c r="D18"/>
  <c r="D15"/>
  <c r="D9"/>
  <c r="D10" s="1"/>
  <c r="D13" l="1"/>
  <c r="D16" s="1"/>
  <c r="D23" s="1"/>
  <c r="D20" i="1"/>
  <c r="D21" s="1"/>
  <c r="D15"/>
  <c r="D18" s="1"/>
  <c r="D22" i="2" l="1"/>
  <c r="D9" i="1"/>
  <c r="D10" s="1"/>
  <c r="D13" s="1"/>
  <c r="D16" s="1"/>
  <c r="D23" l="1"/>
  <c r="D22"/>
</calcChain>
</file>

<file path=xl/sharedStrings.xml><?xml version="1.0" encoding="utf-8"?>
<sst xmlns="http://schemas.openxmlformats.org/spreadsheetml/2006/main" count="88" uniqueCount="42">
  <si>
    <t>CALCULO RC-IVA</t>
  </si>
  <si>
    <t>FORM 608</t>
  </si>
  <si>
    <t>OPERACIÓN</t>
  </si>
  <si>
    <t>CONCEPTO</t>
  </si>
  <si>
    <t>MONTOS</t>
  </si>
  <si>
    <t>MINIMO NACIONAL</t>
  </si>
  <si>
    <t>A</t>
  </si>
  <si>
    <t>INGRESO TOTAL</t>
  </si>
  <si>
    <t>MENOS</t>
  </si>
  <si>
    <t>B</t>
  </si>
  <si>
    <t>DESCUENTO A LA SEGURIDAD SOCIAL 12.71%</t>
  </si>
  <si>
    <t>C=A-B</t>
  </si>
  <si>
    <t>SUELDO NETO</t>
  </si>
  <si>
    <t>MAS</t>
  </si>
  <si>
    <t>D</t>
  </si>
  <si>
    <r>
      <t xml:space="preserve">OTROS INGRESOS </t>
    </r>
    <r>
      <rPr>
        <b/>
        <sz val="11"/>
        <color rgb="FFFF0000"/>
        <rFont val="Calibri"/>
        <family val="2"/>
        <scheme val="minor"/>
      </rPr>
      <t>(SUELDO NETO REINTEGRO ENE-ABR 2017)</t>
    </r>
  </si>
  <si>
    <t>013</t>
  </si>
  <si>
    <t>E=C+D</t>
  </si>
  <si>
    <t>TOTAL INGRESO NETO</t>
  </si>
  <si>
    <t>026</t>
  </si>
  <si>
    <t>F</t>
  </si>
  <si>
    <t>2 SALARIOS MINIMOS NACIONALES NO IMPONIBLE</t>
  </si>
  <si>
    <t>G=E-F</t>
  </si>
  <si>
    <t>DEBITO FISCAL DEL PERIODO 13%</t>
  </si>
  <si>
    <t>H</t>
  </si>
  <si>
    <t>CREDITO FISCAL (SUMATORIA C693 DE LOS FORMULARIOS 110)</t>
  </si>
  <si>
    <t>Si H+I+J+K es Mayor a G "Credito del Dependiente", de lo contrario IMPUESTO</t>
  </si>
  <si>
    <t>I</t>
  </si>
  <si>
    <t>COMPUTO 13% DOS SALARIOS MINIMOS NACIONALES</t>
  </si>
  <si>
    <t>J</t>
  </si>
  <si>
    <t>SALDO A FAVOR DEL DEPENDIENTE DEL MES ANTERIOR</t>
  </si>
  <si>
    <t>K</t>
  </si>
  <si>
    <t>MANTENIMIENTO DE VALOR SALDO A FAVOR DEP. MES ANTERIOR</t>
  </si>
  <si>
    <t>L=J+K</t>
  </si>
  <si>
    <t>SALDO A FAVOR DEL DEPENDIENTE DEL MES ANTERIOR ACTUALIZADO</t>
  </si>
  <si>
    <t>L</t>
  </si>
  <si>
    <t>SALDO A FAVOR DEL DEPENDIENTE PARA EL MES SIGUIENTE</t>
  </si>
  <si>
    <t>M</t>
  </si>
  <si>
    <t xml:space="preserve">IMPUESTO DETERMINADO </t>
  </si>
  <si>
    <r>
      <t xml:space="preserve">D19*D6/D5-D19 </t>
    </r>
    <r>
      <rPr>
        <b/>
        <i/>
        <sz val="11"/>
        <color theme="1"/>
        <rFont val="Calibri"/>
        <family val="2"/>
        <scheme val="minor"/>
      </rPr>
      <t>"J*UFVMES ACTUAL/UFV MES ANTERIOR-J"</t>
    </r>
  </si>
  <si>
    <t>UFV ULTIMO DIA HABIL MES DE MAY-2017</t>
  </si>
  <si>
    <t>UFV ULTIMO DIA HABIL MES DE ABR-2017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</si>
</sst>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</cellStyleXfs>
  <cellXfs count="19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6" xfId="0" applyNumberFormat="1" applyBorder="1"/>
    <xf numFmtId="0" fontId="0" fillId="0" borderId="6" xfId="0" applyNumberFormat="1" applyBorder="1"/>
    <xf numFmtId="0" fontId="0" fillId="0" borderId="4" xfId="0" applyBorder="1" applyAlignment="1">
      <alignment horizontal="right"/>
    </xf>
    <xf numFmtId="0" fontId="0" fillId="0" borderId="4" xfId="0" quotePrefix="1" applyBorder="1" applyAlignment="1">
      <alignment horizontal="right"/>
    </xf>
    <xf numFmtId="4" fontId="0" fillId="3" borderId="6" xfId="0" applyNumberFormat="1" applyFill="1" applyBorder="1"/>
    <xf numFmtId="0" fontId="0" fillId="0" borderId="8" xfId="0" applyBorder="1" applyAlignment="1">
      <alignment horizontal="right"/>
    </xf>
    <xf numFmtId="0" fontId="0" fillId="0" borderId="9" xfId="0" applyBorder="1"/>
    <xf numFmtId="4" fontId="0" fillId="0" borderId="10" xfId="0" applyNumberFormat="1" applyBorder="1"/>
    <xf numFmtId="0" fontId="0" fillId="0" borderId="0" xfId="0" applyAlignment="1">
      <alignment horizontal="right"/>
    </xf>
    <xf numFmtId="0" fontId="0" fillId="0" borderId="0" xfId="0" quotePrefix="1"/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justify" vertical="center" wrapText="1"/>
    </xf>
  </cellXfs>
  <cellStyles count="8">
    <cellStyle name="Hyperlink" xfId="1"/>
    <cellStyle name="Millares 2" xfId="2"/>
    <cellStyle name="Normal" xfId="0" builtinId="0"/>
    <cellStyle name="Normal 2" xfId="3"/>
    <cellStyle name="Normal 3" xfId="4"/>
    <cellStyle name="Normal 3 2" xfId="5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G20" sqref="G20"/>
    </sheetView>
  </sheetViews>
  <sheetFormatPr baseColWidth="10" defaultRowHeight="15"/>
  <cols>
    <col min="1" max="1" width="9.5703125" customWidth="1"/>
    <col min="3" max="3" width="61.5703125" customWidth="1"/>
    <col min="4" max="4" width="11.42578125" style="1"/>
    <col min="5" max="5" width="11.42578125" customWidth="1"/>
  </cols>
  <sheetData>
    <row r="1" spans="1:6" ht="26.25">
      <c r="A1" s="17" t="s">
        <v>0</v>
      </c>
      <c r="B1" s="17"/>
      <c r="C1" s="17"/>
      <c r="D1" s="17"/>
    </row>
    <row r="2" spans="1:6" ht="15.75" thickBot="1"/>
    <row r="3" spans="1:6">
      <c r="A3" s="2" t="s">
        <v>1</v>
      </c>
      <c r="B3" s="3" t="s">
        <v>2</v>
      </c>
      <c r="C3" s="3" t="s">
        <v>3</v>
      </c>
      <c r="D3" s="4" t="s">
        <v>4</v>
      </c>
    </row>
    <row r="4" spans="1:6">
      <c r="A4" s="5"/>
      <c r="B4" s="6"/>
      <c r="C4" s="6" t="s">
        <v>5</v>
      </c>
      <c r="D4" s="7">
        <v>2000</v>
      </c>
    </row>
    <row r="5" spans="1:6">
      <c r="A5" s="5"/>
      <c r="B5" s="6"/>
      <c r="C5" s="6" t="s">
        <v>40</v>
      </c>
      <c r="D5" s="8">
        <v>2.36321</v>
      </c>
    </row>
    <row r="6" spans="1:6">
      <c r="A6" s="9"/>
      <c r="B6" s="6"/>
      <c r="C6" s="6" t="s">
        <v>41</v>
      </c>
      <c r="D6" s="8">
        <v>2.3762099999999999</v>
      </c>
    </row>
    <row r="7" spans="1:6">
      <c r="A7" s="9"/>
      <c r="B7" s="6" t="s">
        <v>6</v>
      </c>
      <c r="C7" s="6" t="s">
        <v>7</v>
      </c>
      <c r="D7" s="7">
        <v>11314.7</v>
      </c>
    </row>
    <row r="8" spans="1:6">
      <c r="A8" s="9"/>
      <c r="B8" s="6"/>
      <c r="C8" s="6" t="s">
        <v>8</v>
      </c>
      <c r="D8" s="7"/>
    </row>
    <row r="9" spans="1:6">
      <c r="A9" s="9"/>
      <c r="B9" s="6" t="s">
        <v>9</v>
      </c>
      <c r="C9" s="6" t="s">
        <v>10</v>
      </c>
      <c r="D9" s="7">
        <f>+D7*0.1271</f>
        <v>1438.0983699999999</v>
      </c>
    </row>
    <row r="10" spans="1:6">
      <c r="A10" s="9"/>
      <c r="B10" s="6" t="s">
        <v>11</v>
      </c>
      <c r="C10" s="6" t="s">
        <v>12</v>
      </c>
      <c r="D10" s="7">
        <f>+D7-D9</f>
        <v>9876.601630000001</v>
      </c>
    </row>
    <row r="11" spans="1:6">
      <c r="A11" s="9"/>
      <c r="B11" s="6"/>
      <c r="C11" s="6" t="s">
        <v>13</v>
      </c>
      <c r="D11" s="7"/>
    </row>
    <row r="12" spans="1:6">
      <c r="A12" s="9"/>
      <c r="B12" s="6" t="s">
        <v>14</v>
      </c>
      <c r="C12" s="6" t="s">
        <v>15</v>
      </c>
      <c r="D12" s="7">
        <v>0</v>
      </c>
    </row>
    <row r="13" spans="1:6">
      <c r="A13" s="10" t="s">
        <v>16</v>
      </c>
      <c r="B13" s="6" t="s">
        <v>17</v>
      </c>
      <c r="C13" s="6" t="s">
        <v>18</v>
      </c>
      <c r="D13" s="7">
        <f>+D10+D12</f>
        <v>9876.601630000001</v>
      </c>
      <c r="F13" s="1"/>
    </row>
    <row r="14" spans="1:6">
      <c r="A14" s="9"/>
      <c r="B14" s="6"/>
      <c r="C14" s="6" t="s">
        <v>8</v>
      </c>
      <c r="D14" s="7"/>
    </row>
    <row r="15" spans="1:6">
      <c r="A15" s="10" t="s">
        <v>19</v>
      </c>
      <c r="B15" s="6" t="s">
        <v>20</v>
      </c>
      <c r="C15" s="6" t="s">
        <v>21</v>
      </c>
      <c r="D15" s="7">
        <f>+D4*2</f>
        <v>4000</v>
      </c>
    </row>
    <row r="16" spans="1:6">
      <c r="A16" s="9">
        <v>1001</v>
      </c>
      <c r="B16" s="6" t="s">
        <v>22</v>
      </c>
      <c r="C16" s="6" t="s">
        <v>23</v>
      </c>
      <c r="D16" s="7">
        <f>IF((D13-D15)*0.13&gt;0,(D13-D15)*0.13,0)</f>
        <v>763.95821190000015</v>
      </c>
    </row>
    <row r="17" spans="1:7">
      <c r="A17" s="9">
        <v>202</v>
      </c>
      <c r="B17" s="6" t="s">
        <v>24</v>
      </c>
      <c r="C17" s="6" t="s">
        <v>25</v>
      </c>
      <c r="D17" s="11">
        <v>0</v>
      </c>
      <c r="E17" s="18" t="s">
        <v>26</v>
      </c>
      <c r="G17" s="1"/>
    </row>
    <row r="18" spans="1:7">
      <c r="A18" s="9">
        <v>215</v>
      </c>
      <c r="B18" s="6" t="s">
        <v>27</v>
      </c>
      <c r="C18" s="6" t="s">
        <v>28</v>
      </c>
      <c r="D18" s="11">
        <f>+D15*0.13</f>
        <v>520</v>
      </c>
      <c r="E18" s="18"/>
      <c r="G18" s="1"/>
    </row>
    <row r="19" spans="1:7">
      <c r="A19" s="9"/>
      <c r="B19" s="6" t="s">
        <v>29</v>
      </c>
      <c r="C19" s="6" t="s">
        <v>30</v>
      </c>
      <c r="D19" s="11">
        <v>0</v>
      </c>
      <c r="E19" s="18"/>
    </row>
    <row r="20" spans="1:7">
      <c r="A20" s="9"/>
      <c r="B20" s="6" t="s">
        <v>31</v>
      </c>
      <c r="C20" s="6" t="s">
        <v>32</v>
      </c>
      <c r="D20" s="11">
        <f>+D19*D6/D5-D19</f>
        <v>0</v>
      </c>
      <c r="E20" s="18"/>
    </row>
    <row r="21" spans="1:7">
      <c r="A21" s="9">
        <v>228</v>
      </c>
      <c r="B21" s="6" t="s">
        <v>33</v>
      </c>
      <c r="C21" s="6" t="s">
        <v>34</v>
      </c>
      <c r="D21" s="7">
        <f>+D19+D20</f>
        <v>0</v>
      </c>
    </row>
    <row r="22" spans="1:7">
      <c r="A22" s="9">
        <v>244</v>
      </c>
      <c r="B22" s="6" t="s">
        <v>35</v>
      </c>
      <c r="C22" s="6" t="s">
        <v>36</v>
      </c>
      <c r="D22" s="7">
        <f>IF((D17+D18+D21)-D16&gt;0,(D17+D18+D21)-D16,0)</f>
        <v>0</v>
      </c>
    </row>
    <row r="23" spans="1:7" ht="15.75" thickBot="1">
      <c r="A23" s="12">
        <v>909</v>
      </c>
      <c r="B23" s="13" t="s">
        <v>37</v>
      </c>
      <c r="C23" s="13" t="s">
        <v>38</v>
      </c>
      <c r="D23" s="14">
        <f>IF(D16-(D17+D18+D21)&gt;0,D16-(D17+D18+D21),0)</f>
        <v>243.95821190000015</v>
      </c>
    </row>
    <row r="24" spans="1:7">
      <c r="A24" s="15"/>
    </row>
    <row r="25" spans="1:7">
      <c r="A25" s="15" t="s">
        <v>31</v>
      </c>
      <c r="B25" s="16" t="s">
        <v>39</v>
      </c>
    </row>
    <row r="26" spans="1:7">
      <c r="A26" s="15"/>
    </row>
    <row r="27" spans="1:7">
      <c r="A27" s="15"/>
    </row>
    <row r="28" spans="1:7">
      <c r="A28" s="15"/>
    </row>
    <row r="29" spans="1:7">
      <c r="A29" s="15"/>
    </row>
    <row r="30" spans="1:7">
      <c r="A30" s="15"/>
    </row>
    <row r="31" spans="1:7">
      <c r="A31" s="15"/>
    </row>
    <row r="32" spans="1:7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</sheetData>
  <mergeCells count="2">
    <mergeCell ref="A1:D1"/>
    <mergeCell ref="E17:E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F21" sqref="F21"/>
    </sheetView>
  </sheetViews>
  <sheetFormatPr baseColWidth="10" defaultRowHeight="15"/>
  <cols>
    <col min="1" max="1" width="9.5703125" customWidth="1"/>
    <col min="3" max="3" width="61.5703125" customWidth="1"/>
    <col min="4" max="4" width="11.42578125" style="1"/>
    <col min="5" max="5" width="11.42578125" customWidth="1"/>
  </cols>
  <sheetData>
    <row r="1" spans="1:6" ht="26.25">
      <c r="A1" s="17" t="s">
        <v>0</v>
      </c>
      <c r="B1" s="17"/>
      <c r="C1" s="17"/>
      <c r="D1" s="17"/>
    </row>
    <row r="2" spans="1:6" ht="15.75" thickBot="1"/>
    <row r="3" spans="1:6">
      <c r="A3" s="2" t="s">
        <v>1</v>
      </c>
      <c r="B3" s="3" t="s">
        <v>2</v>
      </c>
      <c r="C3" s="3" t="s">
        <v>3</v>
      </c>
      <c r="D3" s="4" t="s">
        <v>4</v>
      </c>
    </row>
    <row r="4" spans="1:6">
      <c r="A4" s="5"/>
      <c r="B4" s="6"/>
      <c r="C4" s="6" t="s">
        <v>5</v>
      </c>
      <c r="D4" s="7">
        <v>2060</v>
      </c>
    </row>
    <row r="5" spans="1:6">
      <c r="A5" s="5"/>
      <c r="B5" s="6"/>
      <c r="C5" s="6" t="s">
        <v>40</v>
      </c>
      <c r="D5" s="8">
        <v>2.36321</v>
      </c>
    </row>
    <row r="6" spans="1:6">
      <c r="A6" s="9"/>
      <c r="B6" s="6"/>
      <c r="C6" s="6" t="s">
        <v>41</v>
      </c>
      <c r="D6" s="8">
        <v>2.3762099999999999</v>
      </c>
    </row>
    <row r="7" spans="1:6">
      <c r="A7" s="9"/>
      <c r="B7" s="6" t="s">
        <v>6</v>
      </c>
      <c r="C7" s="6" t="s">
        <v>7</v>
      </c>
      <c r="D7" s="7">
        <v>12450.71</v>
      </c>
    </row>
    <row r="8" spans="1:6">
      <c r="A8" s="9"/>
      <c r="B8" s="6"/>
      <c r="C8" s="6" t="s">
        <v>8</v>
      </c>
      <c r="D8" s="7"/>
    </row>
    <row r="9" spans="1:6">
      <c r="A9" s="9"/>
      <c r="B9" s="6" t="s">
        <v>9</v>
      </c>
      <c r="C9" s="6" t="s">
        <v>10</v>
      </c>
      <c r="D9" s="7">
        <f>+D7*0.1271</f>
        <v>1582.4852409999999</v>
      </c>
    </row>
    <row r="10" spans="1:6">
      <c r="A10" s="9"/>
      <c r="B10" s="6" t="s">
        <v>11</v>
      </c>
      <c r="C10" s="6" t="s">
        <v>12</v>
      </c>
      <c r="D10" s="7">
        <f>+D7-D9</f>
        <v>10868.224758999999</v>
      </c>
    </row>
    <row r="11" spans="1:6">
      <c r="A11" s="9"/>
      <c r="B11" s="6"/>
      <c r="C11" s="6" t="s">
        <v>13</v>
      </c>
      <c r="D11" s="7"/>
    </row>
    <row r="12" spans="1:6">
      <c r="A12" s="9"/>
      <c r="B12" s="6" t="s">
        <v>14</v>
      </c>
      <c r="C12" s="6" t="s">
        <v>15</v>
      </c>
      <c r="D12" s="7">
        <f>1136*4</f>
        <v>4544</v>
      </c>
    </row>
    <row r="13" spans="1:6">
      <c r="A13" s="10" t="s">
        <v>16</v>
      </c>
      <c r="B13" s="6" t="s">
        <v>17</v>
      </c>
      <c r="C13" s="6" t="s">
        <v>18</v>
      </c>
      <c r="D13" s="7">
        <f>+D10+D12</f>
        <v>15412.224758999999</v>
      </c>
      <c r="F13" s="1"/>
    </row>
    <row r="14" spans="1:6">
      <c r="A14" s="9"/>
      <c r="B14" s="6"/>
      <c r="C14" s="6" t="s">
        <v>8</v>
      </c>
      <c r="D14" s="7"/>
    </row>
    <row r="15" spans="1:6">
      <c r="A15" s="10" t="s">
        <v>19</v>
      </c>
      <c r="B15" s="6" t="s">
        <v>20</v>
      </c>
      <c r="C15" s="6" t="s">
        <v>21</v>
      </c>
      <c r="D15" s="7">
        <f>+D4*2</f>
        <v>4120</v>
      </c>
    </row>
    <row r="16" spans="1:6">
      <c r="A16" s="9">
        <v>1001</v>
      </c>
      <c r="B16" s="6" t="s">
        <v>22</v>
      </c>
      <c r="C16" s="6" t="s">
        <v>23</v>
      </c>
      <c r="D16" s="7">
        <f>IF((D13-D15)*0.13&gt;0,(D13-D15)*0.13,0)</f>
        <v>1467.9892186699999</v>
      </c>
    </row>
    <row r="17" spans="1:7">
      <c r="A17" s="9">
        <v>202</v>
      </c>
      <c r="B17" s="6" t="s">
        <v>24</v>
      </c>
      <c r="C17" s="6" t="s">
        <v>25</v>
      </c>
      <c r="D17" s="11">
        <v>0</v>
      </c>
      <c r="E17" s="18" t="s">
        <v>26</v>
      </c>
      <c r="G17" s="1"/>
    </row>
    <row r="18" spans="1:7">
      <c r="A18" s="9">
        <v>215</v>
      </c>
      <c r="B18" s="6" t="s">
        <v>27</v>
      </c>
      <c r="C18" s="6" t="s">
        <v>28</v>
      </c>
      <c r="D18" s="11">
        <f>+D15*0.13</f>
        <v>535.6</v>
      </c>
      <c r="E18" s="18"/>
      <c r="G18" s="1"/>
    </row>
    <row r="19" spans="1:7">
      <c r="A19" s="9"/>
      <c r="B19" s="6" t="s">
        <v>29</v>
      </c>
      <c r="C19" s="6" t="s">
        <v>30</v>
      </c>
      <c r="D19" s="11">
        <v>0</v>
      </c>
      <c r="E19" s="18"/>
    </row>
    <row r="20" spans="1:7">
      <c r="A20" s="9"/>
      <c r="B20" s="6" t="s">
        <v>31</v>
      </c>
      <c r="C20" s="6" t="s">
        <v>32</v>
      </c>
      <c r="D20" s="11">
        <f>+D19*D6/D5-D19</f>
        <v>0</v>
      </c>
      <c r="E20" s="18"/>
    </row>
    <row r="21" spans="1:7">
      <c r="A21" s="9">
        <v>228</v>
      </c>
      <c r="B21" s="6" t="s">
        <v>33</v>
      </c>
      <c r="C21" s="6" t="s">
        <v>34</v>
      </c>
      <c r="D21" s="7">
        <f>+D19+D20</f>
        <v>0</v>
      </c>
    </row>
    <row r="22" spans="1:7">
      <c r="A22" s="9">
        <v>244</v>
      </c>
      <c r="B22" s="6" t="s">
        <v>35</v>
      </c>
      <c r="C22" s="6" t="s">
        <v>36</v>
      </c>
      <c r="D22" s="7">
        <f>IF((D17+D18+D21)-D16&gt;0,(D17+D18+D21)-D16,0)</f>
        <v>0</v>
      </c>
    </row>
    <row r="23" spans="1:7" ht="15.75" thickBot="1">
      <c r="A23" s="12">
        <v>909</v>
      </c>
      <c r="B23" s="13" t="s">
        <v>37</v>
      </c>
      <c r="C23" s="13" t="s">
        <v>38</v>
      </c>
      <c r="D23" s="14">
        <f>IF(D16-(D17+D18+D21)&gt;0,D16-(D17+D18+D21),0)</f>
        <v>932.38921866999988</v>
      </c>
    </row>
    <row r="24" spans="1:7">
      <c r="A24" s="15"/>
    </row>
    <row r="25" spans="1:7">
      <c r="A25" s="15" t="s">
        <v>31</v>
      </c>
      <c r="B25" s="16" t="s">
        <v>39</v>
      </c>
    </row>
    <row r="26" spans="1:7">
      <c r="A26" s="15"/>
    </row>
    <row r="27" spans="1:7">
      <c r="A27" s="15"/>
    </row>
    <row r="28" spans="1:7">
      <c r="A28" s="15"/>
    </row>
    <row r="29" spans="1:7">
      <c r="A29" s="15"/>
    </row>
    <row r="30" spans="1:7">
      <c r="A30" s="15"/>
    </row>
    <row r="31" spans="1:7">
      <c r="A31" s="15"/>
    </row>
    <row r="32" spans="1:7">
      <c r="A32" s="15"/>
    </row>
    <row r="33" spans="1:1">
      <c r="A33" s="15"/>
    </row>
    <row r="34" spans="1:1">
      <c r="A34" s="15"/>
    </row>
    <row r="35" spans="1:1">
      <c r="A35" s="15"/>
    </row>
    <row r="36" spans="1:1">
      <c r="A36" s="15"/>
    </row>
    <row r="37" spans="1:1">
      <c r="A37" s="15"/>
    </row>
    <row r="38" spans="1:1">
      <c r="A38" s="15"/>
    </row>
    <row r="39" spans="1:1">
      <c r="A39" s="15"/>
    </row>
    <row r="40" spans="1:1">
      <c r="A40" s="15"/>
    </row>
  </sheetData>
  <mergeCells count="2">
    <mergeCell ref="A1:D1"/>
    <mergeCell ref="E17:E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RCIVA-1</vt:lpstr>
      <vt:lpstr>RCIVA-1 CON INCR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Sejas</dc:creator>
  <cp:lastModifiedBy>PROF</cp:lastModifiedBy>
  <dcterms:created xsi:type="dcterms:W3CDTF">2017-05-15T06:20:12Z</dcterms:created>
  <dcterms:modified xsi:type="dcterms:W3CDTF">2018-05-11T15:01:39Z</dcterms:modified>
</cp:coreProperties>
</file>